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Staff\Desktop\Richard\AP Website\"/>
    </mc:Choice>
  </mc:AlternateContent>
  <xr:revisionPtr revIDLastSave="0" documentId="13_ncr:1_{E0D342A3-6B16-4B75-B6A3-9D283FB9A23E}" xr6:coauthVersionLast="36" xr6:coauthVersionMax="36" xr10:uidLastSave="{00000000-0000-0000-0000-000000000000}"/>
  <bookViews>
    <workbookView xWindow="360" yWindow="75" windowWidth="17235" windowHeight="9780" activeTab="2" xr2:uid="{00000000-000D-0000-FFFF-FFFF00000000}"/>
  </bookViews>
  <sheets>
    <sheet name="Distance" sheetId="3" r:id="rId1"/>
    <sheet name="Instructions" sheetId="2" r:id="rId2"/>
    <sheet name="Mileage Log" sheetId="1" r:id="rId3"/>
  </sheets>
  <calcPr calcId="191029" calcMode="autoNoTable"/>
</workbook>
</file>

<file path=xl/calcChain.xml><?xml version="1.0" encoding="utf-8"?>
<calcChain xmlns="http://schemas.openxmlformats.org/spreadsheetml/2006/main">
  <c r="D10" i="1" l="1"/>
  <c r="D11" i="1"/>
  <c r="D12" i="1"/>
  <c r="D13" i="1"/>
  <c r="D14" i="1"/>
  <c r="D15" i="1"/>
  <c r="D16" i="1"/>
  <c r="D17" i="1"/>
  <c r="D18" i="1"/>
  <c r="D19" i="1"/>
  <c r="D20" i="1"/>
  <c r="D21" i="1"/>
  <c r="D22" i="1"/>
  <c r="D23" i="1"/>
  <c r="D24" i="1"/>
  <c r="D25" i="1"/>
  <c r="D26" i="1"/>
  <c r="D27" i="1"/>
  <c r="D28" i="1"/>
  <c r="D29" i="1"/>
  <c r="D30" i="1"/>
  <c r="D31" i="1"/>
  <c r="D32" i="1"/>
  <c r="D33" i="1"/>
  <c r="D9" i="1"/>
  <c r="D8" i="1"/>
  <c r="B34" i="1" l="1"/>
  <c r="I37" i="1" s="1"/>
  <c r="C34" i="1"/>
  <c r="I38" i="1" s="1"/>
  <c r="D34" i="1" l="1"/>
  <c r="I39" i="1" s="1"/>
  <c r="I40" i="1" s="1"/>
</calcChain>
</file>

<file path=xl/sharedStrings.xml><?xml version="1.0" encoding="utf-8"?>
<sst xmlns="http://schemas.openxmlformats.org/spreadsheetml/2006/main" count="144" uniqueCount="67">
  <si>
    <t>Vendor #</t>
  </si>
  <si>
    <t>PV #</t>
  </si>
  <si>
    <t xml:space="preserve"> Mileage Reimbursement Form</t>
  </si>
  <si>
    <t>Name</t>
  </si>
  <si>
    <t>Home Address</t>
  </si>
  <si>
    <t>School/Department</t>
  </si>
  <si>
    <t>Date</t>
  </si>
  <si>
    <t>Parking $</t>
  </si>
  <si>
    <t>Tolls $</t>
  </si>
  <si>
    <t>Miles</t>
  </si>
  <si>
    <t xml:space="preserve">Round Trip From: </t>
  </si>
  <si>
    <t>Round Trip To:</t>
  </si>
  <si>
    <t>District Office</t>
  </si>
  <si>
    <t>TOTALS</t>
  </si>
  <si>
    <t>Traveler's Signature</t>
  </si>
  <si>
    <t>Expense Summary</t>
  </si>
  <si>
    <t>Parking</t>
  </si>
  <si>
    <t>Budget Manager's Siganture</t>
  </si>
  <si>
    <t>Tolls</t>
  </si>
  <si>
    <t>BA Initials</t>
  </si>
  <si>
    <t>Total</t>
  </si>
  <si>
    <t>Fund</t>
  </si>
  <si>
    <t>Resource</t>
  </si>
  <si>
    <t>Loc</t>
  </si>
  <si>
    <t>YR</t>
  </si>
  <si>
    <t>BA</t>
  </si>
  <si>
    <t>Object</t>
  </si>
  <si>
    <t>Goal</t>
  </si>
  <si>
    <t>Function</t>
  </si>
  <si>
    <t>DDF</t>
  </si>
  <si>
    <t>****</t>
  </si>
  <si>
    <t>Mileage is calculated on a round trip basis</t>
  </si>
  <si>
    <t>Mileage Log "Sheets" Instructions</t>
  </si>
  <si>
    <t>This form will print a 1-page summary/totals of your reimbursed travel. If you need additional pages to get through the year, you can make duplicate sheets. You only need to enter information in the orange boxes - other information will be automatically calculated when you start entering in your travel information. It is recommended to keep an original "Master Log" that you have not typed on in case you accidentally alter or erase something on another page.</t>
  </si>
  <si>
    <t>1. Click on "Master Log" at the bottom left of this page to begin entering in your travel data. Consider making duplicates or copies of this sheet before entering data. You can do this as many times as you need to for your travel this school year.</t>
  </si>
  <si>
    <t>2. Type your name, Position, and School/Department in the yellow boxes at the top.</t>
  </si>
  <si>
    <t>3. Enter your travel data in the orange boxes. Each row represents one round trip from the district office to a site. You will enter date, site, and include parking or tolls. If you enter a site that is not part of BUSD, you will also have to enter the round-trip mileage in the white Miles box for that trip as it will not be calculated automatically. You also need to print a google map showing the distance from the district office to that location.</t>
  </si>
  <si>
    <t>4. Once the page is full, print it out, sign/date, attach any receipts for parking/tolls and attach any maps with mileage for trips outside of BUSD sites. (NOTE: if you don't completely fill a page, but you are ready to print it up, delete all of the #N/A's that are listed in the mileage lines you did not use - that way the form will calculate the total mileage for that page.</t>
  </si>
  <si>
    <t>BUSD SITE NAMES</t>
  </si>
  <si>
    <t>Adult School</t>
  </si>
  <si>
    <t>BAM</t>
  </si>
  <si>
    <t>BHS</t>
  </si>
  <si>
    <t>BIS</t>
  </si>
  <si>
    <t>BTech</t>
  </si>
  <si>
    <t>Cragmont</t>
  </si>
  <si>
    <t>Emerson</t>
  </si>
  <si>
    <t>Franklin Prek</t>
  </si>
  <si>
    <t>Hopkins Prek</t>
  </si>
  <si>
    <t>Jefferson</t>
  </si>
  <si>
    <t>John Muir</t>
  </si>
  <si>
    <t>King</t>
  </si>
  <si>
    <t>King Prek</t>
  </si>
  <si>
    <t>Longfellow</t>
  </si>
  <si>
    <t>Malcolm X</t>
  </si>
  <si>
    <t>Old District Office</t>
  </si>
  <si>
    <t>Oregon St</t>
  </si>
  <si>
    <t>Oxford</t>
  </si>
  <si>
    <t>Rosa Parks</t>
  </si>
  <si>
    <t>Sylvia Mendez</t>
  </si>
  <si>
    <t>Thousand Oaks</t>
  </si>
  <si>
    <t>Transportation</t>
  </si>
  <si>
    <t>Washington</t>
  </si>
  <si>
    <t>Willard</t>
  </si>
  <si>
    <t>Site</t>
  </si>
  <si>
    <t>1-way distance</t>
  </si>
  <si>
    <t>Round-trip distance</t>
  </si>
  <si>
    <t>Miles @ ($0.585/mi)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</si>
</sst>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mm/dd/yy"/>
    <numFmt numFmtId="165" formatCode="&quot;$&quot;#,##0.00"/>
    <numFmt numFmtId="166" formatCode="0000"/>
    <numFmt numFmtId="167" formatCode="00000"/>
    <numFmt numFmtId="168" formatCode="00"/>
    <numFmt numFmtId="169" formatCode="000"/>
  </numFmts>
  <fonts count="16" x14ac:knownFonts="1">
    <font>
      <sz val="11"/>
      <color theme="1"/>
      <name val="Calibri"/>
      <family val="2"/>
      <scheme val="minor"/>
    </font>
    <font>
      <sz val="11"/>
      <color rgb="FF000000"/>
      <name val="Calibri"/>
    </font>
    <font>
      <b/>
      <sz val="12"/>
      <color rgb="FF000000"/>
      <name val="Arial"/>
    </font>
    <font>
      <sz val="12"/>
      <color rgb="FF000000"/>
      <name val="Arial"/>
    </font>
    <font>
      <sz val="14"/>
      <color rgb="FF000000"/>
      <name val="Calibri"/>
    </font>
    <font>
      <b/>
      <i/>
      <sz val="9"/>
      <color rgb="FF000000"/>
      <name val="Calibri"/>
    </font>
    <font>
      <b/>
      <i/>
      <sz val="11"/>
      <color rgb="FF000000"/>
      <name val="Calibri"/>
    </font>
    <font>
      <sz val="18"/>
      <color rgb="FF000000"/>
      <name val="Arial"/>
    </font>
    <font>
      <sz val="10"/>
      <color rgb="FF000000"/>
      <name val="Arial"/>
    </font>
    <font>
      <b/>
      <i/>
      <sz val="16"/>
      <color rgb="FF000000"/>
      <name val="Calibri"/>
    </font>
    <font>
      <sz val="11"/>
      <name val="Calibri"/>
    </font>
    <font>
      <b/>
      <sz val="11"/>
      <color rgb="FF000000"/>
      <name val="Calibri"/>
    </font>
    <font>
      <sz val="11"/>
      <color rgb="FFFFFFFF"/>
      <name val="Calibri"/>
    </font>
    <font>
      <b/>
      <i/>
      <sz val="10"/>
      <color rgb="FF000000"/>
      <name val="Calibri"/>
    </font>
    <font>
      <b/>
      <sz val="11"/>
      <color rgb="FF000000"/>
      <name val="Calibri"/>
      <family val="2"/>
    </font>
    <font>
      <sz val="11"/>
      <color rgb="FF000000"/>
      <name val="Calibri"/>
      <family val="2"/>
    </font>
  </fonts>
  <fills count="10">
    <fill>
      <patternFill patternType="none"/>
    </fill>
    <fill>
      <patternFill patternType="gray125"/>
    </fill>
    <fill>
      <patternFill patternType="solid">
        <fgColor rgb="FFD8D8D8"/>
        <bgColor rgb="FFD8D8D8"/>
      </patternFill>
    </fill>
    <fill>
      <patternFill patternType="solid">
        <fgColor rgb="FFD9EAD3"/>
        <bgColor rgb="FFD9EAD3"/>
      </patternFill>
    </fill>
    <fill>
      <patternFill patternType="solid">
        <fgColor rgb="FFFFF2CC"/>
        <bgColor rgb="FFFFF2CC"/>
      </patternFill>
    </fill>
    <fill>
      <patternFill patternType="solid">
        <fgColor rgb="FFFDE9D9"/>
        <bgColor rgb="FFFDE9D9"/>
      </patternFill>
    </fill>
    <fill>
      <patternFill patternType="solid">
        <fgColor rgb="FFFFFFFF"/>
        <bgColor rgb="FFFFFFFF"/>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rgb="FFFDE9D9"/>
      </patternFill>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2">
    <xf numFmtId="0" fontId="0" fillId="0" borderId="0"/>
    <xf numFmtId="0" fontId="1" fillId="0" borderId="0"/>
  </cellStyleXfs>
  <cellXfs count="78">
    <xf numFmtId="0" fontId="0" fillId="0" borderId="0" xfId="0"/>
    <xf numFmtId="0" fontId="1" fillId="0" borderId="0" xfId="1" applyFont="1" applyAlignment="1"/>
    <xf numFmtId="0" fontId="1" fillId="0" borderId="0" xfId="1" applyFont="1"/>
    <xf numFmtId="0" fontId="4" fillId="0" borderId="0" xfId="1" applyFont="1"/>
    <xf numFmtId="0" fontId="1" fillId="0" borderId="1" xfId="1" applyFont="1" applyBorder="1"/>
    <xf numFmtId="0" fontId="1" fillId="6" borderId="0" xfId="1" applyFont="1" applyFill="1" applyBorder="1"/>
    <xf numFmtId="0" fontId="12" fillId="6" borderId="0" xfId="1" applyFont="1" applyFill="1" applyBorder="1"/>
    <xf numFmtId="0" fontId="11" fillId="2" borderId="2" xfId="1" applyFont="1" applyFill="1" applyBorder="1"/>
    <xf numFmtId="0" fontId="11" fillId="2" borderId="0" xfId="1" applyFont="1" applyFill="1" applyBorder="1"/>
    <xf numFmtId="166" fontId="1" fillId="0" borderId="5" xfId="1" applyNumberFormat="1" applyFont="1" applyBorder="1" applyAlignment="1">
      <alignment horizontal="center"/>
    </xf>
    <xf numFmtId="169" fontId="1" fillId="0" borderId="5" xfId="1" applyNumberFormat="1" applyFont="1" applyBorder="1" applyAlignment="1">
      <alignment horizontal="center"/>
    </xf>
    <xf numFmtId="0" fontId="1" fillId="0" borderId="5" xfId="1" applyFont="1" applyBorder="1" applyAlignment="1">
      <alignment horizontal="center"/>
    </xf>
    <xf numFmtId="0" fontId="2" fillId="0" borderId="0" xfId="1" applyFont="1" applyAlignment="1">
      <alignment horizontal="center"/>
    </xf>
    <xf numFmtId="0" fontId="3" fillId="0" borderId="0" xfId="1" applyFont="1"/>
    <xf numFmtId="0" fontId="1" fillId="0" borderId="0" xfId="1" applyFont="1" applyAlignment="1">
      <alignment horizontal="center"/>
    </xf>
    <xf numFmtId="0" fontId="14" fillId="2" borderId="6" xfId="1" applyFont="1" applyFill="1" applyBorder="1" applyAlignment="1">
      <alignment horizontal="center"/>
    </xf>
    <xf numFmtId="0" fontId="7" fillId="3" borderId="0" xfId="1" applyFont="1" applyFill="1" applyProtection="1"/>
    <xf numFmtId="0" fontId="3" fillId="0" borderId="0" xfId="1" applyFont="1" applyAlignment="1" applyProtection="1">
      <alignment wrapText="1"/>
    </xf>
    <xf numFmtId="0" fontId="8" fillId="0" borderId="0" xfId="1" applyFont="1" applyAlignment="1" applyProtection="1">
      <alignment wrapText="1"/>
    </xf>
    <xf numFmtId="0" fontId="8" fillId="0" borderId="0" xfId="1" applyFont="1" applyProtection="1"/>
    <xf numFmtId="0" fontId="3" fillId="4" borderId="0" xfId="1" applyFont="1" applyFill="1" applyProtection="1"/>
    <xf numFmtId="0" fontId="3" fillId="0" borderId="0" xfId="1" applyFont="1" applyProtection="1"/>
    <xf numFmtId="0" fontId="1" fillId="0" borderId="0" xfId="1" applyFont="1" applyProtection="1">
      <protection locked="0"/>
    </xf>
    <xf numFmtId="0" fontId="6" fillId="0" borderId="1" xfId="1" applyFont="1" applyBorder="1" applyAlignment="1" applyProtection="1">
      <alignment horizontal="center"/>
      <protection locked="0"/>
    </xf>
    <xf numFmtId="0" fontId="0" fillId="0" borderId="0" xfId="0" applyProtection="1">
      <protection locked="0"/>
    </xf>
    <xf numFmtId="0" fontId="1" fillId="2" borderId="0" xfId="1" applyFont="1" applyFill="1" applyBorder="1" applyProtection="1">
      <protection locked="0"/>
    </xf>
    <xf numFmtId="0" fontId="5" fillId="0" borderId="0" xfId="1" applyFont="1" applyProtection="1">
      <protection locked="0"/>
    </xf>
    <xf numFmtId="0" fontId="1" fillId="0" borderId="1" xfId="1" applyFont="1" applyBorder="1" applyProtection="1">
      <protection locked="0"/>
    </xf>
    <xf numFmtId="2" fontId="1" fillId="8" borderId="5" xfId="1" applyNumberFormat="1" applyFont="1" applyFill="1" applyBorder="1" applyAlignment="1" applyProtection="1">
      <alignment horizontal="center"/>
      <protection locked="0"/>
    </xf>
    <xf numFmtId="0" fontId="11" fillId="2" borderId="2" xfId="1" applyFont="1" applyFill="1" applyBorder="1" applyProtection="1">
      <protection locked="0"/>
    </xf>
    <xf numFmtId="0" fontId="11" fillId="2" borderId="3" xfId="1" applyFont="1" applyFill="1" applyBorder="1" applyProtection="1">
      <protection locked="0"/>
    </xf>
    <xf numFmtId="0" fontId="1" fillId="2" borderId="3" xfId="1" applyFont="1" applyFill="1" applyBorder="1" applyProtection="1">
      <protection locked="0"/>
    </xf>
    <xf numFmtId="0" fontId="11" fillId="2" borderId="3" xfId="1" applyFont="1" applyFill="1" applyBorder="1" applyAlignment="1" applyProtection="1">
      <alignment horizontal="center"/>
      <protection locked="0"/>
    </xf>
    <xf numFmtId="0" fontId="13" fillId="2" borderId="5" xfId="1" applyFont="1" applyFill="1" applyBorder="1" applyAlignment="1" applyProtection="1">
      <alignment horizontal="center"/>
      <protection locked="0"/>
    </xf>
    <xf numFmtId="166" fontId="13" fillId="2" borderId="5" xfId="1" applyNumberFormat="1" applyFont="1" applyFill="1" applyBorder="1" applyAlignment="1" applyProtection="1">
      <alignment horizontal="center"/>
      <protection locked="0"/>
    </xf>
    <xf numFmtId="167" fontId="13" fillId="2" borderId="5" xfId="1" applyNumberFormat="1" applyFont="1" applyFill="1" applyBorder="1" applyAlignment="1" applyProtection="1">
      <alignment horizontal="center"/>
      <protection locked="0"/>
    </xf>
    <xf numFmtId="168" fontId="1" fillId="0" borderId="5" xfId="1" applyNumberFormat="1" applyFont="1" applyBorder="1" applyAlignment="1" applyProtection="1">
      <alignment horizontal="center"/>
      <protection locked="0"/>
    </xf>
    <xf numFmtId="166" fontId="1" fillId="0" borderId="5" xfId="1" applyNumberFormat="1" applyFont="1" applyBorder="1" applyAlignment="1" applyProtection="1">
      <alignment horizontal="center"/>
      <protection locked="0"/>
    </xf>
    <xf numFmtId="169" fontId="1" fillId="0" borderId="5" xfId="1" applyNumberFormat="1" applyFont="1" applyBorder="1" applyAlignment="1" applyProtection="1">
      <alignment horizontal="center"/>
      <protection locked="0"/>
    </xf>
    <xf numFmtId="1" fontId="1" fillId="0" borderId="5" xfId="1" applyNumberFormat="1" applyFont="1" applyBorder="1" applyAlignment="1" applyProtection="1">
      <alignment horizontal="center"/>
      <protection locked="0"/>
    </xf>
    <xf numFmtId="164" fontId="1" fillId="5" borderId="5" xfId="1" applyNumberFormat="1" applyFont="1" applyFill="1" applyBorder="1" applyAlignment="1" applyProtection="1">
      <alignment horizontal="center"/>
      <protection locked="0"/>
    </xf>
    <xf numFmtId="165" fontId="1" fillId="5" borderId="5" xfId="1" applyNumberFormat="1" applyFont="1" applyFill="1" applyBorder="1" applyAlignment="1" applyProtection="1">
      <alignment horizontal="center"/>
      <protection locked="0"/>
    </xf>
    <xf numFmtId="0" fontId="1" fillId="2" borderId="5" xfId="1" applyFont="1" applyFill="1" applyBorder="1" applyProtection="1">
      <protection locked="0"/>
    </xf>
    <xf numFmtId="165" fontId="11" fillId="2" borderId="5" xfId="1" applyNumberFormat="1" applyFont="1" applyFill="1" applyBorder="1" applyAlignment="1" applyProtection="1">
      <alignment horizontal="center"/>
      <protection locked="0"/>
    </xf>
    <xf numFmtId="2" fontId="14" fillId="7" borderId="5" xfId="1" applyNumberFormat="1" applyFont="1" applyFill="1" applyBorder="1" applyAlignment="1" applyProtection="1">
      <alignment horizontal="center"/>
      <protection locked="0"/>
    </xf>
    <xf numFmtId="0" fontId="11" fillId="2" borderId="5" xfId="1" applyFont="1" applyFill="1" applyBorder="1" applyAlignment="1" applyProtection="1">
      <alignment horizontal="center"/>
    </xf>
    <xf numFmtId="0" fontId="1" fillId="5" borderId="2" xfId="1" applyFont="1" applyFill="1" applyBorder="1"/>
    <xf numFmtId="0" fontId="10" fillId="0" borderId="3" xfId="1" applyFont="1" applyBorder="1"/>
    <xf numFmtId="0" fontId="10" fillId="0" borderId="4" xfId="1" applyFont="1" applyBorder="1"/>
    <xf numFmtId="0" fontId="6" fillId="2" borderId="1" xfId="1" applyFont="1" applyFill="1" applyBorder="1" applyAlignment="1" applyProtection="1">
      <alignment horizontal="center"/>
    </xf>
    <xf numFmtId="0" fontId="10" fillId="0" borderId="1" xfId="1" applyFont="1" applyBorder="1" applyProtection="1"/>
    <xf numFmtId="14" fontId="15" fillId="0" borderId="2" xfId="1" applyNumberFormat="1" applyFont="1" applyBorder="1" applyAlignment="1">
      <alignment horizontal="center"/>
    </xf>
    <xf numFmtId="0" fontId="1" fillId="5" borderId="2" xfId="1" applyFont="1" applyFill="1" applyBorder="1" applyAlignment="1" applyProtection="1">
      <alignment horizontal="center"/>
      <protection locked="0"/>
    </xf>
    <xf numFmtId="0" fontId="1" fillId="5" borderId="3" xfId="1" applyFont="1" applyFill="1" applyBorder="1" applyAlignment="1" applyProtection="1">
      <alignment horizontal="center"/>
      <protection locked="0"/>
    </xf>
    <xf numFmtId="0" fontId="1" fillId="5" borderId="4" xfId="1" applyFont="1" applyFill="1" applyBorder="1" applyAlignment="1" applyProtection="1">
      <alignment horizontal="center"/>
      <protection locked="0"/>
    </xf>
    <xf numFmtId="0" fontId="11" fillId="2" borderId="3" xfId="1" applyFont="1" applyFill="1" applyBorder="1" applyAlignment="1" applyProtection="1">
      <alignment horizontal="center"/>
      <protection locked="0"/>
    </xf>
    <xf numFmtId="0" fontId="10" fillId="0" borderId="3" xfId="1" applyFont="1" applyBorder="1" applyProtection="1">
      <protection locked="0"/>
    </xf>
    <xf numFmtId="14" fontId="1" fillId="0" borderId="2" xfId="1" applyNumberFormat="1" applyFont="1" applyBorder="1" applyAlignment="1">
      <alignment horizontal="center"/>
    </xf>
    <xf numFmtId="0" fontId="15" fillId="5" borderId="2" xfId="1" applyFont="1" applyFill="1" applyBorder="1" applyAlignment="1" applyProtection="1">
      <alignment horizontal="center"/>
      <protection locked="0"/>
    </xf>
    <xf numFmtId="0" fontId="1" fillId="0" borderId="2" xfId="1" applyFont="1" applyBorder="1"/>
    <xf numFmtId="0" fontId="1" fillId="2" borderId="2" xfId="1" applyFont="1" applyFill="1" applyBorder="1" applyAlignment="1" applyProtection="1">
      <alignment horizontal="center"/>
    </xf>
    <xf numFmtId="0" fontId="10" fillId="0" borderId="4" xfId="1" applyFont="1" applyBorder="1" applyProtection="1"/>
    <xf numFmtId="0" fontId="11" fillId="2" borderId="2" xfId="1" applyFont="1" applyFill="1" applyBorder="1" applyAlignment="1" applyProtection="1">
      <alignment horizontal="center"/>
    </xf>
    <xf numFmtId="0" fontId="10" fillId="0" borderId="3" xfId="1" applyFont="1" applyBorder="1" applyProtection="1"/>
    <xf numFmtId="0" fontId="9" fillId="2" borderId="0" xfId="1" applyFont="1" applyFill="1" applyBorder="1" applyAlignment="1" applyProtection="1">
      <alignment horizontal="center"/>
      <protection locked="0"/>
    </xf>
    <xf numFmtId="0" fontId="10" fillId="0" borderId="0" xfId="1" applyFont="1" applyBorder="1" applyProtection="1">
      <protection locked="0"/>
    </xf>
    <xf numFmtId="0" fontId="14" fillId="2" borderId="2" xfId="1" applyFont="1" applyFill="1" applyBorder="1" applyAlignment="1" applyProtection="1">
      <alignment horizontal="center"/>
    </xf>
    <xf numFmtId="165" fontId="1" fillId="2" borderId="3" xfId="1" applyNumberFormat="1" applyFont="1" applyFill="1" applyBorder="1" applyProtection="1"/>
    <xf numFmtId="0" fontId="11" fillId="2" borderId="3" xfId="1" applyFont="1" applyFill="1" applyBorder="1" applyAlignment="1">
      <alignment horizontal="center"/>
    </xf>
    <xf numFmtId="44" fontId="1" fillId="2" borderId="3" xfId="1" applyNumberFormat="1" applyFont="1" applyFill="1" applyBorder="1" applyProtection="1"/>
    <xf numFmtId="0" fontId="11" fillId="6" borderId="3" xfId="1" applyFont="1" applyFill="1" applyBorder="1"/>
    <xf numFmtId="165" fontId="11" fillId="2" borderId="3" xfId="1" applyNumberFormat="1" applyFont="1" applyFill="1" applyBorder="1" applyProtection="1"/>
    <xf numFmtId="0" fontId="1" fillId="0" borderId="3" xfId="1" applyFont="1" applyBorder="1"/>
    <xf numFmtId="0" fontId="1" fillId="9" borderId="2" xfId="1" applyFont="1" applyFill="1" applyBorder="1" applyAlignment="1" applyProtection="1">
      <alignment horizontal="center"/>
      <protection locked="0"/>
    </xf>
    <xf numFmtId="0" fontId="1" fillId="9" borderId="3" xfId="1" applyFont="1" applyFill="1" applyBorder="1" applyAlignment="1" applyProtection="1">
      <alignment horizontal="center"/>
      <protection locked="0"/>
    </xf>
    <xf numFmtId="0" fontId="1" fillId="9" borderId="4" xfId="1" applyFont="1" applyFill="1" applyBorder="1" applyAlignment="1" applyProtection="1">
      <alignment horizontal="center"/>
      <protection locked="0"/>
    </xf>
    <xf numFmtId="0" fontId="1" fillId="2" borderId="2" xfId="1" applyFont="1" applyFill="1" applyBorder="1" applyProtection="1">
      <protection locked="0"/>
    </xf>
    <xf numFmtId="0" fontId="10" fillId="0" borderId="4" xfId="1" applyFont="1" applyBorder="1" applyProtection="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190500</xdr:colOff>
      <xdr:row>0</xdr:row>
      <xdr:rowOff>95250</xdr:rowOff>
    </xdr:from>
    <xdr:ext cx="1924050" cy="323850"/>
    <xdr:pic>
      <xdr:nvPicPr>
        <xdr:cNvPr id="3" name="image1.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2019300" y="95250"/>
          <a:ext cx="1924050" cy="3238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opLeftCell="A4" workbookViewId="0">
      <selection sqref="A1:C25"/>
    </sheetView>
  </sheetViews>
  <sheetFormatPr defaultRowHeight="15" x14ac:dyDescent="0.25"/>
  <cols>
    <col min="1" max="1" width="19" bestFit="1" customWidth="1"/>
    <col min="2" max="2" width="17.85546875" bestFit="1" customWidth="1"/>
    <col min="3" max="3" width="23.28515625" bestFit="1" customWidth="1"/>
  </cols>
  <sheetData>
    <row r="1" spans="1:3" ht="15.75" x14ac:dyDescent="0.25">
      <c r="A1" s="12" t="s">
        <v>63</v>
      </c>
      <c r="B1" s="12" t="s">
        <v>64</v>
      </c>
      <c r="C1" s="12" t="s">
        <v>65</v>
      </c>
    </row>
    <row r="2" spans="1:3" ht="15.75" x14ac:dyDescent="0.25">
      <c r="A2" s="13" t="s">
        <v>39</v>
      </c>
      <c r="B2" s="14">
        <v>0.6</v>
      </c>
      <c r="C2" s="14">
        <v>1.2</v>
      </c>
    </row>
    <row r="3" spans="1:3" ht="15.75" x14ac:dyDescent="0.25">
      <c r="A3" s="13" t="s">
        <v>40</v>
      </c>
      <c r="B3" s="14">
        <v>1.3</v>
      </c>
      <c r="C3" s="14">
        <v>2.6</v>
      </c>
    </row>
    <row r="4" spans="1:3" ht="15.75" x14ac:dyDescent="0.25">
      <c r="A4" s="13" t="s">
        <v>41</v>
      </c>
      <c r="B4" s="14">
        <v>1</v>
      </c>
      <c r="C4" s="14">
        <v>2</v>
      </c>
    </row>
    <row r="5" spans="1:3" ht="15.75" x14ac:dyDescent="0.25">
      <c r="A5" s="13" t="s">
        <v>42</v>
      </c>
      <c r="B5" s="14">
        <v>1.7</v>
      </c>
      <c r="C5" s="14">
        <v>3.4</v>
      </c>
    </row>
    <row r="6" spans="1:3" ht="15.75" x14ac:dyDescent="0.25">
      <c r="A6" s="13" t="s">
        <v>43</v>
      </c>
      <c r="B6" s="14">
        <v>1.7</v>
      </c>
      <c r="C6" s="14">
        <v>3.4</v>
      </c>
    </row>
    <row r="7" spans="1:3" ht="15.75" x14ac:dyDescent="0.25">
      <c r="A7" s="13" t="s">
        <v>44</v>
      </c>
      <c r="B7" s="14">
        <v>2.8</v>
      </c>
      <c r="C7" s="14">
        <v>5.6</v>
      </c>
    </row>
    <row r="8" spans="1:3" ht="15.75" x14ac:dyDescent="0.25">
      <c r="A8" s="13" t="s">
        <v>45</v>
      </c>
      <c r="B8" s="14">
        <v>2.9</v>
      </c>
      <c r="C8" s="14">
        <v>5.8</v>
      </c>
    </row>
    <row r="9" spans="1:3" ht="15.75" x14ac:dyDescent="0.25">
      <c r="A9" s="13" t="s">
        <v>46</v>
      </c>
      <c r="B9" s="14">
        <v>1</v>
      </c>
      <c r="C9" s="14">
        <v>2</v>
      </c>
    </row>
    <row r="10" spans="1:3" ht="15.75" x14ac:dyDescent="0.25">
      <c r="A10" s="13" t="s">
        <v>47</v>
      </c>
      <c r="B10" s="14">
        <v>1.5</v>
      </c>
      <c r="C10" s="14">
        <v>3</v>
      </c>
    </row>
    <row r="11" spans="1:3" ht="15.75" x14ac:dyDescent="0.25">
      <c r="A11" s="13" t="s">
        <v>48</v>
      </c>
      <c r="B11" s="14">
        <v>1.1000000000000001</v>
      </c>
      <c r="C11" s="14">
        <v>2.2000000000000002</v>
      </c>
    </row>
    <row r="12" spans="1:3" ht="15.75" x14ac:dyDescent="0.25">
      <c r="A12" s="13" t="s">
        <v>49</v>
      </c>
      <c r="B12" s="14">
        <v>3.5</v>
      </c>
      <c r="C12" s="14">
        <v>7</v>
      </c>
    </row>
    <row r="13" spans="1:3" ht="15.75" x14ac:dyDescent="0.25">
      <c r="A13" s="13" t="s">
        <v>50</v>
      </c>
      <c r="B13" s="14">
        <v>1.3</v>
      </c>
      <c r="C13" s="14">
        <v>2.6</v>
      </c>
    </row>
    <row r="14" spans="1:3" ht="15.75" x14ac:dyDescent="0.25">
      <c r="A14" s="13" t="s">
        <v>51</v>
      </c>
      <c r="B14" s="14">
        <v>1.8</v>
      </c>
      <c r="C14" s="14">
        <v>3.6</v>
      </c>
    </row>
    <row r="15" spans="1:3" ht="15.75" x14ac:dyDescent="0.25">
      <c r="A15" s="13" t="s">
        <v>52</v>
      </c>
      <c r="B15" s="14">
        <v>1.2</v>
      </c>
      <c r="C15" s="14">
        <v>2.4</v>
      </c>
    </row>
    <row r="16" spans="1:3" ht="15.75" x14ac:dyDescent="0.25">
      <c r="A16" s="13" t="s">
        <v>53</v>
      </c>
      <c r="B16" s="14">
        <v>1.9</v>
      </c>
      <c r="C16" s="14">
        <v>3.8</v>
      </c>
    </row>
    <row r="17" spans="1:3" ht="15.75" x14ac:dyDescent="0.25">
      <c r="A17" s="13" t="s">
        <v>54</v>
      </c>
      <c r="B17" s="14">
        <v>0.9</v>
      </c>
      <c r="C17" s="14">
        <v>1.8</v>
      </c>
    </row>
    <row r="18" spans="1:3" ht="15.75" x14ac:dyDescent="0.25">
      <c r="A18" s="13" t="s">
        <v>55</v>
      </c>
      <c r="B18" s="14">
        <v>1.6</v>
      </c>
      <c r="C18" s="14">
        <v>3.2</v>
      </c>
    </row>
    <row r="19" spans="1:3" ht="15.75" x14ac:dyDescent="0.25">
      <c r="A19" s="13" t="s">
        <v>56</v>
      </c>
      <c r="B19" s="14">
        <v>2.2999999999999998</v>
      </c>
      <c r="C19" s="14">
        <v>4.5999999999999996</v>
      </c>
    </row>
    <row r="20" spans="1:3" ht="15.75" x14ac:dyDescent="0.25">
      <c r="A20" s="13" t="s">
        <v>57</v>
      </c>
      <c r="B20" s="14">
        <v>0.6</v>
      </c>
      <c r="C20" s="14">
        <v>1.2</v>
      </c>
    </row>
    <row r="21" spans="1:3" ht="15.75" x14ac:dyDescent="0.25">
      <c r="A21" s="13" t="s">
        <v>58</v>
      </c>
      <c r="B21" s="14">
        <v>2.4</v>
      </c>
      <c r="C21" s="14">
        <v>4.8</v>
      </c>
    </row>
    <row r="22" spans="1:3" ht="15.75" x14ac:dyDescent="0.25">
      <c r="A22" s="13" t="s">
        <v>59</v>
      </c>
      <c r="B22" s="14">
        <v>2.1</v>
      </c>
      <c r="C22" s="14">
        <v>4.2</v>
      </c>
    </row>
    <row r="23" spans="1:3" ht="15.75" x14ac:dyDescent="0.25">
      <c r="A23" s="13" t="s">
        <v>60</v>
      </c>
      <c r="B23" s="14">
        <v>1.3</v>
      </c>
      <c r="C23" s="14">
        <v>2.6</v>
      </c>
    </row>
    <row r="24" spans="1:3" ht="15.75" x14ac:dyDescent="0.25">
      <c r="A24" s="13" t="s">
        <v>61</v>
      </c>
      <c r="B24" s="14">
        <v>1.2</v>
      </c>
      <c r="C24" s="14">
        <v>2.4</v>
      </c>
    </row>
    <row r="25" spans="1:3" ht="15.75" x14ac:dyDescent="0.25">
      <c r="A25" s="13" t="s">
        <v>62</v>
      </c>
      <c r="B25" s="14">
        <v>2.5</v>
      </c>
      <c r="C25" s="14">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topLeftCell="A22" workbookViewId="0">
      <selection sqref="A1:A33"/>
    </sheetView>
  </sheetViews>
  <sheetFormatPr defaultRowHeight="15" x14ac:dyDescent="0.25"/>
  <cols>
    <col min="1" max="1" width="89.140625" customWidth="1"/>
  </cols>
  <sheetData>
    <row r="1" spans="1:1" ht="23.25" x14ac:dyDescent="0.35">
      <c r="A1" s="16" t="s">
        <v>32</v>
      </c>
    </row>
    <row r="2" spans="1:1" ht="90.75" x14ac:dyDescent="0.25">
      <c r="A2" s="17" t="s">
        <v>33</v>
      </c>
    </row>
    <row r="3" spans="1:1" x14ac:dyDescent="0.25">
      <c r="A3" s="18"/>
    </row>
    <row r="4" spans="1:1" ht="45.75" x14ac:dyDescent="0.25">
      <c r="A4" s="17" t="s">
        <v>34</v>
      </c>
    </row>
    <row r="5" spans="1:1" ht="15.75" x14ac:dyDescent="0.25">
      <c r="A5" s="17" t="s">
        <v>35</v>
      </c>
    </row>
    <row r="6" spans="1:1" ht="75.75" x14ac:dyDescent="0.25">
      <c r="A6" s="17" t="s">
        <v>36</v>
      </c>
    </row>
    <row r="7" spans="1:1" ht="75.75" x14ac:dyDescent="0.25">
      <c r="A7" s="17" t="s">
        <v>37</v>
      </c>
    </row>
    <row r="8" spans="1:1" x14ac:dyDescent="0.25">
      <c r="A8" s="19"/>
    </row>
    <row r="9" spans="1:1" ht="15.75" x14ac:dyDescent="0.25">
      <c r="A9" s="20" t="s">
        <v>38</v>
      </c>
    </row>
    <row r="10" spans="1:1" ht="15.75" x14ac:dyDescent="0.25">
      <c r="A10" s="21" t="s">
        <v>39</v>
      </c>
    </row>
    <row r="11" spans="1:1" ht="15.75" x14ac:dyDescent="0.25">
      <c r="A11" s="21" t="s">
        <v>40</v>
      </c>
    </row>
    <row r="12" spans="1:1" ht="15.75" x14ac:dyDescent="0.25">
      <c r="A12" s="21" t="s">
        <v>41</v>
      </c>
    </row>
    <row r="13" spans="1:1" ht="15.75" x14ac:dyDescent="0.25">
      <c r="A13" s="21" t="s">
        <v>42</v>
      </c>
    </row>
    <row r="14" spans="1:1" ht="15.75" x14ac:dyDescent="0.25">
      <c r="A14" s="21" t="s">
        <v>43</v>
      </c>
    </row>
    <row r="15" spans="1:1" ht="15.75" x14ac:dyDescent="0.25">
      <c r="A15" s="21" t="s">
        <v>44</v>
      </c>
    </row>
    <row r="16" spans="1:1" ht="15.75" x14ac:dyDescent="0.25">
      <c r="A16" s="21" t="s">
        <v>45</v>
      </c>
    </row>
    <row r="17" spans="1:1" ht="15.75" x14ac:dyDescent="0.25">
      <c r="A17" s="21" t="s">
        <v>46</v>
      </c>
    </row>
    <row r="18" spans="1:1" ht="15.75" x14ac:dyDescent="0.25">
      <c r="A18" s="21" t="s">
        <v>47</v>
      </c>
    </row>
    <row r="19" spans="1:1" ht="15.75" x14ac:dyDescent="0.25">
      <c r="A19" s="21" t="s">
        <v>48</v>
      </c>
    </row>
    <row r="20" spans="1:1" ht="15.75" x14ac:dyDescent="0.25">
      <c r="A20" s="21" t="s">
        <v>49</v>
      </c>
    </row>
    <row r="21" spans="1:1" ht="15.75" x14ac:dyDescent="0.25">
      <c r="A21" s="21" t="s">
        <v>50</v>
      </c>
    </row>
    <row r="22" spans="1:1" ht="15.75" x14ac:dyDescent="0.25">
      <c r="A22" s="21" t="s">
        <v>51</v>
      </c>
    </row>
    <row r="23" spans="1:1" ht="15.75" x14ac:dyDescent="0.25">
      <c r="A23" s="21" t="s">
        <v>52</v>
      </c>
    </row>
    <row r="24" spans="1:1" ht="15.75" x14ac:dyDescent="0.25">
      <c r="A24" s="21" t="s">
        <v>53</v>
      </c>
    </row>
    <row r="25" spans="1:1" ht="15.75" x14ac:dyDescent="0.25">
      <c r="A25" s="21" t="s">
        <v>54</v>
      </c>
    </row>
    <row r="26" spans="1:1" ht="15.75" x14ac:dyDescent="0.25">
      <c r="A26" s="21" t="s">
        <v>55</v>
      </c>
    </row>
    <row r="27" spans="1:1" ht="15.75" x14ac:dyDescent="0.25">
      <c r="A27" s="21" t="s">
        <v>56</v>
      </c>
    </row>
    <row r="28" spans="1:1" ht="15.75" x14ac:dyDescent="0.25">
      <c r="A28" s="21" t="s">
        <v>57</v>
      </c>
    </row>
    <row r="29" spans="1:1" ht="15.75" x14ac:dyDescent="0.25">
      <c r="A29" s="21" t="s">
        <v>58</v>
      </c>
    </row>
    <row r="30" spans="1:1" ht="15.75" x14ac:dyDescent="0.25">
      <c r="A30" s="21" t="s">
        <v>59</v>
      </c>
    </row>
    <row r="31" spans="1:1" ht="15.75" x14ac:dyDescent="0.25">
      <c r="A31" s="21" t="s">
        <v>60</v>
      </c>
    </row>
    <row r="32" spans="1:1" ht="15.75" x14ac:dyDescent="0.25">
      <c r="A32" s="21" t="s">
        <v>61</v>
      </c>
    </row>
    <row r="33" spans="1:1" ht="15.75" x14ac:dyDescent="0.25">
      <c r="A33" s="2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4"/>
  <sheetViews>
    <sheetView tabSelected="1" topLeftCell="A28" workbookViewId="0">
      <selection activeCell="H31" sqref="H31:J31"/>
    </sheetView>
  </sheetViews>
  <sheetFormatPr defaultRowHeight="15" outlineLevelRow="1" outlineLevelCol="1" x14ac:dyDescent="0.25"/>
  <cols>
    <col min="11" max="11" width="19" hidden="1" customWidth="1" outlineLevel="1"/>
    <col min="12" max="12" width="9.140625" collapsed="1"/>
  </cols>
  <sheetData>
    <row r="1" spans="1:11" ht="18.75" x14ac:dyDescent="0.3">
      <c r="A1" s="22"/>
      <c r="B1" s="2"/>
      <c r="C1" s="2"/>
      <c r="D1" s="25"/>
      <c r="E1" s="25"/>
      <c r="F1" s="25"/>
      <c r="G1" s="25"/>
      <c r="H1" s="3"/>
      <c r="I1" s="22"/>
      <c r="J1" s="26"/>
    </row>
    <row r="2" spans="1:11" x14ac:dyDescent="0.25">
      <c r="A2" s="23" t="s">
        <v>0</v>
      </c>
      <c r="B2" s="4"/>
      <c r="C2" s="2"/>
      <c r="D2" s="25"/>
      <c r="E2" s="25"/>
      <c r="F2" s="25"/>
      <c r="G2" s="25"/>
      <c r="H2" s="2"/>
      <c r="I2" s="23" t="s">
        <v>1</v>
      </c>
      <c r="J2" s="27"/>
    </row>
    <row r="3" spans="1:11" ht="21" x14ac:dyDescent="0.35">
      <c r="A3" s="22"/>
      <c r="B3" s="2"/>
      <c r="C3" s="2"/>
      <c r="D3" s="64" t="s">
        <v>2</v>
      </c>
      <c r="E3" s="65"/>
      <c r="F3" s="65"/>
      <c r="G3" s="65"/>
      <c r="H3" s="2"/>
      <c r="I3" s="22"/>
      <c r="J3" s="22"/>
    </row>
    <row r="4" spans="1:11" x14ac:dyDescent="0.25">
      <c r="A4" s="24"/>
      <c r="I4" s="24"/>
      <c r="J4" s="24"/>
    </row>
    <row r="5" spans="1:11" x14ac:dyDescent="0.25">
      <c r="A5" s="49" t="s">
        <v>3</v>
      </c>
      <c r="B5" s="50"/>
      <c r="C5" s="50"/>
      <c r="D5" s="49" t="s">
        <v>4</v>
      </c>
      <c r="E5" s="50"/>
      <c r="F5" s="50"/>
      <c r="G5" s="50"/>
      <c r="H5" s="49" t="s">
        <v>5</v>
      </c>
      <c r="I5" s="50"/>
      <c r="J5" s="50"/>
    </row>
    <row r="6" spans="1:11" x14ac:dyDescent="0.25">
      <c r="A6" s="46"/>
      <c r="B6" s="47"/>
      <c r="C6" s="48"/>
      <c r="D6" s="46"/>
      <c r="E6" s="47"/>
      <c r="F6" s="47"/>
      <c r="G6" s="48"/>
      <c r="H6" s="46"/>
      <c r="I6" s="47"/>
      <c r="J6" s="48"/>
    </row>
    <row r="7" spans="1:11" x14ac:dyDescent="0.25">
      <c r="A7" s="45" t="s">
        <v>6</v>
      </c>
      <c r="B7" s="45" t="s">
        <v>7</v>
      </c>
      <c r="C7" s="45" t="s">
        <v>8</v>
      </c>
      <c r="D7" s="45" t="s">
        <v>9</v>
      </c>
      <c r="E7" s="66" t="s">
        <v>10</v>
      </c>
      <c r="F7" s="63"/>
      <c r="G7" s="61"/>
      <c r="H7" s="62" t="s">
        <v>11</v>
      </c>
      <c r="I7" s="63"/>
      <c r="J7" s="61"/>
      <c r="K7" s="15" t="s">
        <v>11</v>
      </c>
    </row>
    <row r="8" spans="1:11" ht="15.75" outlineLevel="1" x14ac:dyDescent="0.25">
      <c r="A8" s="40"/>
      <c r="B8" s="41"/>
      <c r="C8" s="41"/>
      <c r="D8" s="28" t="e">
        <f>VLOOKUP(H8,Distance!$A$2:$C$25,3)</f>
        <v>#N/A</v>
      </c>
      <c r="E8" s="51" t="s">
        <v>12</v>
      </c>
      <c r="F8" s="47"/>
      <c r="G8" s="48"/>
      <c r="H8" s="52"/>
      <c r="I8" s="53"/>
      <c r="J8" s="54"/>
      <c r="K8" s="13" t="s">
        <v>39</v>
      </c>
    </row>
    <row r="9" spans="1:11" ht="15.75" outlineLevel="1" x14ac:dyDescent="0.25">
      <c r="A9" s="40"/>
      <c r="B9" s="41"/>
      <c r="C9" s="41"/>
      <c r="D9" s="28" t="e">
        <f>VLOOKUP(H9,Distance!$A$2:$C$25,3)</f>
        <v>#N/A</v>
      </c>
      <c r="E9" s="57" t="s">
        <v>12</v>
      </c>
      <c r="F9" s="47"/>
      <c r="G9" s="48"/>
      <c r="H9" s="52"/>
      <c r="I9" s="53"/>
      <c r="J9" s="54"/>
      <c r="K9" s="13" t="s">
        <v>40</v>
      </c>
    </row>
    <row r="10" spans="1:11" ht="15.75" outlineLevel="1" x14ac:dyDescent="0.25">
      <c r="A10" s="40"/>
      <c r="B10" s="41"/>
      <c r="C10" s="41"/>
      <c r="D10" s="28" t="e">
        <f>VLOOKUP(H10,Distance!$A$2:$C$25,3)</f>
        <v>#N/A</v>
      </c>
      <c r="E10" s="57" t="s">
        <v>12</v>
      </c>
      <c r="F10" s="47"/>
      <c r="G10" s="48"/>
      <c r="H10" s="58"/>
      <c r="I10" s="53"/>
      <c r="J10" s="54"/>
      <c r="K10" s="13" t="s">
        <v>41</v>
      </c>
    </row>
    <row r="11" spans="1:11" ht="15.75" outlineLevel="1" x14ac:dyDescent="0.25">
      <c r="A11" s="40"/>
      <c r="B11" s="41"/>
      <c r="C11" s="41"/>
      <c r="D11" s="28" t="e">
        <f>VLOOKUP(H11,Distance!$A$2:$C$25,3)</f>
        <v>#N/A</v>
      </c>
      <c r="E11" s="57" t="s">
        <v>12</v>
      </c>
      <c r="F11" s="47"/>
      <c r="G11" s="48"/>
      <c r="H11" s="58"/>
      <c r="I11" s="53"/>
      <c r="J11" s="54"/>
      <c r="K11" s="13" t="s">
        <v>42</v>
      </c>
    </row>
    <row r="12" spans="1:11" ht="15.75" outlineLevel="1" x14ac:dyDescent="0.25">
      <c r="A12" s="40"/>
      <c r="B12" s="41"/>
      <c r="C12" s="41"/>
      <c r="D12" s="28" t="e">
        <f>VLOOKUP(H12,Distance!$A$2:$C$25,3)</f>
        <v>#N/A</v>
      </c>
      <c r="E12" s="57" t="s">
        <v>12</v>
      </c>
      <c r="F12" s="47"/>
      <c r="G12" s="48"/>
      <c r="H12" s="58"/>
      <c r="I12" s="53"/>
      <c r="J12" s="54"/>
      <c r="K12" s="13" t="s">
        <v>43</v>
      </c>
    </row>
    <row r="13" spans="1:11" ht="15.75" outlineLevel="1" x14ac:dyDescent="0.25">
      <c r="A13" s="40"/>
      <c r="B13" s="41"/>
      <c r="C13" s="41"/>
      <c r="D13" s="28" t="e">
        <f>VLOOKUP(H13,Distance!$A$2:$C$25,3)</f>
        <v>#N/A</v>
      </c>
      <c r="E13" s="57" t="s">
        <v>12</v>
      </c>
      <c r="F13" s="47"/>
      <c r="G13" s="48"/>
      <c r="H13" s="58"/>
      <c r="I13" s="53"/>
      <c r="J13" s="54"/>
      <c r="K13" s="13" t="s">
        <v>44</v>
      </c>
    </row>
    <row r="14" spans="1:11" ht="15.75" outlineLevel="1" x14ac:dyDescent="0.25">
      <c r="A14" s="40"/>
      <c r="B14" s="41"/>
      <c r="C14" s="41"/>
      <c r="D14" s="28" t="e">
        <f>VLOOKUP(H14,Distance!$A$2:$C$25,3)</f>
        <v>#N/A</v>
      </c>
      <c r="E14" s="57" t="s">
        <v>12</v>
      </c>
      <c r="F14" s="47"/>
      <c r="G14" s="48"/>
      <c r="H14" s="58"/>
      <c r="I14" s="53"/>
      <c r="J14" s="54"/>
      <c r="K14" s="13" t="s">
        <v>45</v>
      </c>
    </row>
    <row r="15" spans="1:11" ht="15.75" outlineLevel="1" x14ac:dyDescent="0.25">
      <c r="A15" s="40"/>
      <c r="B15" s="41"/>
      <c r="C15" s="41"/>
      <c r="D15" s="28" t="e">
        <f>VLOOKUP(H15,Distance!$A$2:$C$25,3)</f>
        <v>#N/A</v>
      </c>
      <c r="E15" s="57" t="s">
        <v>12</v>
      </c>
      <c r="F15" s="47"/>
      <c r="G15" s="48"/>
      <c r="H15" s="52"/>
      <c r="I15" s="53"/>
      <c r="J15" s="54"/>
      <c r="K15" s="13" t="s">
        <v>46</v>
      </c>
    </row>
    <row r="16" spans="1:11" ht="15.75" outlineLevel="1" x14ac:dyDescent="0.25">
      <c r="A16" s="40"/>
      <c r="B16" s="41"/>
      <c r="C16" s="41"/>
      <c r="D16" s="28" t="e">
        <f>VLOOKUP(H16,Distance!$A$2:$C$25,3)</f>
        <v>#N/A</v>
      </c>
      <c r="E16" s="57" t="s">
        <v>12</v>
      </c>
      <c r="F16" s="47"/>
      <c r="G16" s="48"/>
      <c r="H16" s="52"/>
      <c r="I16" s="53"/>
      <c r="J16" s="54"/>
      <c r="K16" s="13" t="s">
        <v>47</v>
      </c>
    </row>
    <row r="17" spans="1:11" ht="15.75" outlineLevel="1" x14ac:dyDescent="0.25">
      <c r="A17" s="40"/>
      <c r="B17" s="41"/>
      <c r="C17" s="41"/>
      <c r="D17" s="28" t="e">
        <f>VLOOKUP(H17,Distance!$A$2:$C$25,3)</f>
        <v>#N/A</v>
      </c>
      <c r="E17" s="57" t="s">
        <v>12</v>
      </c>
      <c r="F17" s="47"/>
      <c r="G17" s="48"/>
      <c r="H17" s="52"/>
      <c r="I17" s="53"/>
      <c r="J17" s="54"/>
      <c r="K17" s="13" t="s">
        <v>48</v>
      </c>
    </row>
    <row r="18" spans="1:11" ht="15.75" outlineLevel="1" x14ac:dyDescent="0.25">
      <c r="A18" s="40"/>
      <c r="B18" s="41"/>
      <c r="C18" s="41"/>
      <c r="D18" s="28" t="e">
        <f>VLOOKUP(H18,Distance!$A$2:$C$25,3)</f>
        <v>#N/A</v>
      </c>
      <c r="E18" s="57" t="s">
        <v>12</v>
      </c>
      <c r="F18" s="47"/>
      <c r="G18" s="48"/>
      <c r="H18" s="52"/>
      <c r="I18" s="53"/>
      <c r="J18" s="54"/>
      <c r="K18" s="13" t="s">
        <v>49</v>
      </c>
    </row>
    <row r="19" spans="1:11" ht="15.75" outlineLevel="1" x14ac:dyDescent="0.25">
      <c r="A19" s="40"/>
      <c r="B19" s="41"/>
      <c r="C19" s="41"/>
      <c r="D19" s="28" t="e">
        <f>VLOOKUP(H19,Distance!$A$2:$C$25,3)</f>
        <v>#N/A</v>
      </c>
      <c r="E19" s="57" t="s">
        <v>12</v>
      </c>
      <c r="F19" s="47"/>
      <c r="G19" s="48"/>
      <c r="H19" s="52"/>
      <c r="I19" s="53"/>
      <c r="J19" s="54"/>
      <c r="K19" s="13" t="s">
        <v>50</v>
      </c>
    </row>
    <row r="20" spans="1:11" ht="15.75" outlineLevel="1" x14ac:dyDescent="0.25">
      <c r="A20" s="40"/>
      <c r="B20" s="41"/>
      <c r="C20" s="41"/>
      <c r="D20" s="28" t="e">
        <f>VLOOKUP(H20,Distance!$A$2:$C$25,3)</f>
        <v>#N/A</v>
      </c>
      <c r="E20" s="57" t="s">
        <v>12</v>
      </c>
      <c r="F20" s="47"/>
      <c r="G20" s="48"/>
      <c r="H20" s="52"/>
      <c r="I20" s="53"/>
      <c r="J20" s="54"/>
      <c r="K20" s="13" t="s">
        <v>51</v>
      </c>
    </row>
    <row r="21" spans="1:11" ht="15.75" outlineLevel="1" x14ac:dyDescent="0.25">
      <c r="A21" s="40"/>
      <c r="B21" s="41"/>
      <c r="C21" s="41"/>
      <c r="D21" s="28" t="e">
        <f>VLOOKUP(H21,Distance!$A$2:$C$25,3)</f>
        <v>#N/A</v>
      </c>
      <c r="E21" s="57" t="s">
        <v>12</v>
      </c>
      <c r="F21" s="47"/>
      <c r="G21" s="48"/>
      <c r="H21" s="52"/>
      <c r="I21" s="53"/>
      <c r="J21" s="54"/>
      <c r="K21" s="13" t="s">
        <v>52</v>
      </c>
    </row>
    <row r="22" spans="1:11" ht="15.75" outlineLevel="1" x14ac:dyDescent="0.25">
      <c r="A22" s="40"/>
      <c r="B22" s="41"/>
      <c r="C22" s="41"/>
      <c r="D22" s="28" t="e">
        <f>VLOOKUP(H22,Distance!$A$2:$C$25,3)</f>
        <v>#N/A</v>
      </c>
      <c r="E22" s="57" t="s">
        <v>12</v>
      </c>
      <c r="F22" s="47"/>
      <c r="G22" s="48"/>
      <c r="H22" s="52"/>
      <c r="I22" s="53"/>
      <c r="J22" s="54"/>
      <c r="K22" s="13" t="s">
        <v>53</v>
      </c>
    </row>
    <row r="23" spans="1:11" ht="15.75" outlineLevel="1" x14ac:dyDescent="0.25">
      <c r="A23" s="40"/>
      <c r="B23" s="41"/>
      <c r="C23" s="41"/>
      <c r="D23" s="28" t="e">
        <f>VLOOKUP(H23,Distance!$A$2:$C$25,3)</f>
        <v>#N/A</v>
      </c>
      <c r="E23" s="57" t="s">
        <v>12</v>
      </c>
      <c r="F23" s="47"/>
      <c r="G23" s="48"/>
      <c r="H23" s="52"/>
      <c r="I23" s="53"/>
      <c r="J23" s="54"/>
      <c r="K23" s="13" t="s">
        <v>54</v>
      </c>
    </row>
    <row r="24" spans="1:11" ht="15.75" outlineLevel="1" x14ac:dyDescent="0.25">
      <c r="A24" s="40"/>
      <c r="B24" s="41"/>
      <c r="C24" s="41"/>
      <c r="D24" s="28" t="e">
        <f>VLOOKUP(H24,Distance!$A$2:$C$25,3)</f>
        <v>#N/A</v>
      </c>
      <c r="E24" s="57" t="s">
        <v>12</v>
      </c>
      <c r="F24" s="47"/>
      <c r="G24" s="48"/>
      <c r="H24" s="52"/>
      <c r="I24" s="53"/>
      <c r="J24" s="54"/>
      <c r="K24" s="13" t="s">
        <v>55</v>
      </c>
    </row>
    <row r="25" spans="1:11" ht="15.75" outlineLevel="1" x14ac:dyDescent="0.25">
      <c r="A25" s="40"/>
      <c r="B25" s="41"/>
      <c r="C25" s="41"/>
      <c r="D25" s="28" t="e">
        <f>VLOOKUP(H25,Distance!$A$2:$C$25,3)</f>
        <v>#N/A</v>
      </c>
      <c r="E25" s="57" t="s">
        <v>12</v>
      </c>
      <c r="F25" s="47"/>
      <c r="G25" s="48"/>
      <c r="H25" s="52"/>
      <c r="I25" s="53"/>
      <c r="J25" s="54"/>
      <c r="K25" s="13" t="s">
        <v>56</v>
      </c>
    </row>
    <row r="26" spans="1:11" ht="15.75" outlineLevel="1" x14ac:dyDescent="0.25">
      <c r="A26" s="40"/>
      <c r="B26" s="41"/>
      <c r="C26" s="41"/>
      <c r="D26" s="28" t="e">
        <f>VLOOKUP(H26,Distance!$A$2:$C$25,3)</f>
        <v>#N/A</v>
      </c>
      <c r="E26" s="57" t="s">
        <v>12</v>
      </c>
      <c r="F26" s="47"/>
      <c r="G26" s="48"/>
      <c r="H26" s="52"/>
      <c r="I26" s="53"/>
      <c r="J26" s="54"/>
      <c r="K26" s="13" t="s">
        <v>57</v>
      </c>
    </row>
    <row r="27" spans="1:11" ht="15.75" outlineLevel="1" x14ac:dyDescent="0.25">
      <c r="A27" s="40"/>
      <c r="B27" s="41"/>
      <c r="C27" s="41"/>
      <c r="D27" s="28" t="e">
        <f>VLOOKUP(H27,Distance!$A$2:$C$25,3)</f>
        <v>#N/A</v>
      </c>
      <c r="E27" s="57" t="s">
        <v>12</v>
      </c>
      <c r="F27" s="47"/>
      <c r="G27" s="48"/>
      <c r="H27" s="52"/>
      <c r="I27" s="53"/>
      <c r="J27" s="54"/>
      <c r="K27" s="13" t="s">
        <v>58</v>
      </c>
    </row>
    <row r="28" spans="1:11" ht="15.75" outlineLevel="1" x14ac:dyDescent="0.25">
      <c r="A28" s="40"/>
      <c r="B28" s="41"/>
      <c r="C28" s="41"/>
      <c r="D28" s="28" t="e">
        <f>VLOOKUP(H28,Distance!$A$2:$C$25,3)</f>
        <v>#N/A</v>
      </c>
      <c r="E28" s="57" t="s">
        <v>12</v>
      </c>
      <c r="F28" s="47"/>
      <c r="G28" s="48"/>
      <c r="H28" s="52"/>
      <c r="I28" s="53"/>
      <c r="J28" s="54"/>
      <c r="K28" s="13" t="s">
        <v>59</v>
      </c>
    </row>
    <row r="29" spans="1:11" ht="15.75" outlineLevel="1" x14ac:dyDescent="0.25">
      <c r="A29" s="40"/>
      <c r="B29" s="41"/>
      <c r="C29" s="41"/>
      <c r="D29" s="28" t="e">
        <f>VLOOKUP(H29,Distance!$A$2:$C$25,3)</f>
        <v>#N/A</v>
      </c>
      <c r="E29" s="57" t="s">
        <v>12</v>
      </c>
      <c r="F29" s="47"/>
      <c r="G29" s="48"/>
      <c r="H29" s="52"/>
      <c r="I29" s="53"/>
      <c r="J29" s="54"/>
      <c r="K29" s="13" t="s">
        <v>60</v>
      </c>
    </row>
    <row r="30" spans="1:11" ht="15.75" outlineLevel="1" x14ac:dyDescent="0.25">
      <c r="A30" s="40"/>
      <c r="B30" s="41"/>
      <c r="C30" s="41"/>
      <c r="D30" s="28" t="e">
        <f>VLOOKUP(H30,Distance!$A$2:$C$25,3)</f>
        <v>#N/A</v>
      </c>
      <c r="E30" s="57" t="s">
        <v>12</v>
      </c>
      <c r="F30" s="47"/>
      <c r="G30" s="48"/>
      <c r="H30" s="52"/>
      <c r="I30" s="53"/>
      <c r="J30" s="54"/>
      <c r="K30" s="13" t="s">
        <v>61</v>
      </c>
    </row>
    <row r="31" spans="1:11" ht="15.75" outlineLevel="1" x14ac:dyDescent="0.25">
      <c r="A31" s="40"/>
      <c r="B31" s="41"/>
      <c r="C31" s="41"/>
      <c r="D31" s="28" t="e">
        <f>VLOOKUP(H31,Distance!$A$2:$C$25,3)</f>
        <v>#N/A</v>
      </c>
      <c r="E31" s="57" t="s">
        <v>12</v>
      </c>
      <c r="F31" s="47"/>
      <c r="G31" s="48"/>
      <c r="H31" s="52"/>
      <c r="I31" s="53"/>
      <c r="J31" s="54"/>
      <c r="K31" s="13" t="s">
        <v>62</v>
      </c>
    </row>
    <row r="32" spans="1:11" outlineLevel="1" x14ac:dyDescent="0.25">
      <c r="A32" s="40"/>
      <c r="B32" s="41"/>
      <c r="C32" s="41"/>
      <c r="D32" s="28" t="e">
        <f>VLOOKUP(H32,Distance!$A$2:$C$25,3)</f>
        <v>#N/A</v>
      </c>
      <c r="E32" s="57" t="s">
        <v>12</v>
      </c>
      <c r="F32" s="47"/>
      <c r="G32" s="48"/>
      <c r="H32" s="52"/>
      <c r="I32" s="53"/>
      <c r="J32" s="54"/>
    </row>
    <row r="33" spans="1:10" x14ac:dyDescent="0.25">
      <c r="A33" s="40"/>
      <c r="B33" s="41"/>
      <c r="C33" s="41"/>
      <c r="D33" s="28" t="e">
        <f>VLOOKUP(H33,Distance!$A$2:$C$25,3)</f>
        <v>#N/A</v>
      </c>
      <c r="E33" s="57" t="s">
        <v>12</v>
      </c>
      <c r="F33" s="47"/>
      <c r="G33" s="48"/>
      <c r="H33" s="52"/>
      <c r="I33" s="53"/>
      <c r="J33" s="54"/>
    </row>
    <row r="34" spans="1:10" x14ac:dyDescent="0.25">
      <c r="A34" s="42" t="s">
        <v>13</v>
      </c>
      <c r="B34" s="43">
        <f>SUM(B8:B33)</f>
        <v>0</v>
      </c>
      <c r="C34" s="43">
        <f>SUM(C8:C33)</f>
        <v>0</v>
      </c>
      <c r="D34" s="44" t="e">
        <f>SUM(D8:D33)</f>
        <v>#N/A</v>
      </c>
      <c r="E34" s="76"/>
      <c r="F34" s="56"/>
      <c r="G34" s="77"/>
      <c r="H34" s="73"/>
      <c r="I34" s="74"/>
      <c r="J34" s="75"/>
    </row>
    <row r="35" spans="1:10" x14ac:dyDescent="0.25">
      <c r="A35" s="5"/>
      <c r="B35" s="5"/>
      <c r="C35" s="5"/>
      <c r="D35" s="5"/>
      <c r="E35" s="5"/>
      <c r="F35" s="5"/>
      <c r="G35" s="5"/>
      <c r="H35" s="5"/>
      <c r="I35" s="5"/>
      <c r="J35" s="6">
        <v>0.54500000000000004</v>
      </c>
    </row>
    <row r="36" spans="1:10" x14ac:dyDescent="0.25">
      <c r="A36" s="29" t="s">
        <v>14</v>
      </c>
      <c r="B36" s="30"/>
      <c r="C36" s="30"/>
      <c r="D36" s="30"/>
      <c r="E36" s="55" t="s">
        <v>6</v>
      </c>
      <c r="F36" s="56"/>
      <c r="G36" s="31"/>
      <c r="H36" s="31"/>
      <c r="I36" s="32" t="s">
        <v>15</v>
      </c>
      <c r="J36" s="30"/>
    </row>
    <row r="37" spans="1:10" x14ac:dyDescent="0.25">
      <c r="A37" s="59"/>
      <c r="B37" s="47"/>
      <c r="C37" s="47"/>
      <c r="D37" s="47"/>
      <c r="E37" s="59"/>
      <c r="F37" s="48"/>
      <c r="G37" s="60" t="s">
        <v>16</v>
      </c>
      <c r="H37" s="61"/>
      <c r="I37" s="67">
        <f>B34</f>
        <v>0</v>
      </c>
      <c r="J37" s="61"/>
    </row>
    <row r="38" spans="1:10" x14ac:dyDescent="0.25">
      <c r="A38" s="7" t="s">
        <v>17</v>
      </c>
      <c r="B38" s="8"/>
      <c r="C38" s="8"/>
      <c r="D38" s="8"/>
      <c r="E38" s="68" t="s">
        <v>6</v>
      </c>
      <c r="F38" s="47"/>
      <c r="G38" s="60" t="s">
        <v>18</v>
      </c>
      <c r="H38" s="61"/>
      <c r="I38" s="67">
        <f>C34</f>
        <v>0</v>
      </c>
      <c r="J38" s="61"/>
    </row>
    <row r="39" spans="1:10" x14ac:dyDescent="0.25">
      <c r="A39" s="59"/>
      <c r="B39" s="47"/>
      <c r="C39" s="47"/>
      <c r="D39" s="47"/>
      <c r="E39" s="59"/>
      <c r="F39" s="48"/>
      <c r="G39" s="60" t="s">
        <v>66</v>
      </c>
      <c r="H39" s="61"/>
      <c r="I39" s="69" t="e">
        <f>D34*0.58</f>
        <v>#N/A</v>
      </c>
      <c r="J39" s="61"/>
    </row>
    <row r="40" spans="1:10" x14ac:dyDescent="0.25">
      <c r="A40" s="29" t="s">
        <v>19</v>
      </c>
      <c r="B40" s="70"/>
      <c r="C40" s="47"/>
      <c r="D40" s="32" t="s">
        <v>6</v>
      </c>
      <c r="E40" s="72"/>
      <c r="F40" s="48"/>
      <c r="G40" s="62" t="s">
        <v>20</v>
      </c>
      <c r="H40" s="61"/>
      <c r="I40" s="71" t="e">
        <f>SUM(I37:J39)</f>
        <v>#N/A</v>
      </c>
      <c r="J40" s="61"/>
    </row>
    <row r="41" spans="1:10" x14ac:dyDescent="0.25">
      <c r="A41" s="1"/>
      <c r="B41" s="1"/>
      <c r="C41" s="1"/>
      <c r="D41" s="1"/>
      <c r="E41" s="1"/>
      <c r="F41" s="1"/>
      <c r="G41" s="1"/>
      <c r="H41" s="1"/>
      <c r="I41" s="1"/>
      <c r="J41" s="1"/>
    </row>
    <row r="42" spans="1:10" x14ac:dyDescent="0.25">
      <c r="A42" s="33" t="s">
        <v>21</v>
      </c>
      <c r="B42" s="33" t="s">
        <v>22</v>
      </c>
      <c r="C42" s="33" t="s">
        <v>23</v>
      </c>
      <c r="D42" s="33" t="s">
        <v>24</v>
      </c>
      <c r="E42" s="33" t="s">
        <v>25</v>
      </c>
      <c r="F42" s="34" t="s">
        <v>26</v>
      </c>
      <c r="G42" s="35" t="s">
        <v>27</v>
      </c>
      <c r="H42" s="33" t="s">
        <v>28</v>
      </c>
      <c r="I42" s="33" t="s">
        <v>29</v>
      </c>
      <c r="J42" s="2"/>
    </row>
    <row r="43" spans="1:10" x14ac:dyDescent="0.25">
      <c r="A43" s="36"/>
      <c r="B43" s="37"/>
      <c r="C43" s="38"/>
      <c r="D43" s="39"/>
      <c r="E43" s="36"/>
      <c r="F43" s="11"/>
      <c r="G43" s="9"/>
      <c r="H43" s="9"/>
      <c r="I43" s="10"/>
      <c r="J43" s="2"/>
    </row>
    <row r="44" spans="1:10" x14ac:dyDescent="0.25">
      <c r="A44" s="22" t="s">
        <v>30</v>
      </c>
      <c r="B44" s="22" t="s">
        <v>31</v>
      </c>
      <c r="C44" s="22"/>
      <c r="D44" s="22"/>
      <c r="E44" s="22"/>
      <c r="F44" s="2"/>
      <c r="G44" s="2"/>
      <c r="H44" s="2"/>
      <c r="I44" s="2"/>
      <c r="J44" s="1"/>
    </row>
  </sheetData>
  <sheetProtection algorithmName="SHA-512" hashValue="oGcCwXjq0sJzXgHA0egapontyCuB13EI7v5z7BeKViy84Wc4TvzbmXLPqrk6XDglC84SuiJ2Ao0oU/g8pXeo0w==" saltValue="f0ot+9k6Kl/c6LfpglDQRA==" spinCount="100000" sheet="1" objects="1" scenarios="1"/>
  <mergeCells count="79">
    <mergeCell ref="E33:G33"/>
    <mergeCell ref="E25:G25"/>
    <mergeCell ref="E24:G24"/>
    <mergeCell ref="E28:G28"/>
    <mergeCell ref="E29:G29"/>
    <mergeCell ref="E26:G26"/>
    <mergeCell ref="E27:G27"/>
    <mergeCell ref="E22:G22"/>
    <mergeCell ref="H31:J31"/>
    <mergeCell ref="H32:J32"/>
    <mergeCell ref="H34:J34"/>
    <mergeCell ref="H33:J33"/>
    <mergeCell ref="H28:J28"/>
    <mergeCell ref="H25:J25"/>
    <mergeCell ref="H24:J24"/>
    <mergeCell ref="H26:J26"/>
    <mergeCell ref="H29:J29"/>
    <mergeCell ref="H30:J30"/>
    <mergeCell ref="H27:J27"/>
    <mergeCell ref="E30:G30"/>
    <mergeCell ref="E31:G31"/>
    <mergeCell ref="E32:G32"/>
    <mergeCell ref="E34:G34"/>
    <mergeCell ref="E12:G12"/>
    <mergeCell ref="H22:J22"/>
    <mergeCell ref="H23:J23"/>
    <mergeCell ref="H21:J21"/>
    <mergeCell ref="E14:G14"/>
    <mergeCell ref="H17:J17"/>
    <mergeCell ref="H18:J18"/>
    <mergeCell ref="H19:J19"/>
    <mergeCell ref="H16:J16"/>
    <mergeCell ref="H14:J14"/>
    <mergeCell ref="H15:J15"/>
    <mergeCell ref="H20:J20"/>
    <mergeCell ref="E18:G18"/>
    <mergeCell ref="E19:G19"/>
    <mergeCell ref="E15:G15"/>
    <mergeCell ref="E23:G23"/>
    <mergeCell ref="I39:J39"/>
    <mergeCell ref="B40:C40"/>
    <mergeCell ref="E39:F39"/>
    <mergeCell ref="A39:D39"/>
    <mergeCell ref="G39:H39"/>
    <mergeCell ref="I40:J40"/>
    <mergeCell ref="G40:H40"/>
    <mergeCell ref="E40:F40"/>
    <mergeCell ref="E37:F37"/>
    <mergeCell ref="G38:H38"/>
    <mergeCell ref="H5:J5"/>
    <mergeCell ref="H7:J7"/>
    <mergeCell ref="D3:G3"/>
    <mergeCell ref="E7:G7"/>
    <mergeCell ref="D6:G6"/>
    <mergeCell ref="D5:G5"/>
    <mergeCell ref="E13:G13"/>
    <mergeCell ref="I37:J37"/>
    <mergeCell ref="G37:H37"/>
    <mergeCell ref="I38:J38"/>
    <mergeCell ref="A37:D37"/>
    <mergeCell ref="E38:F38"/>
    <mergeCell ref="E20:G20"/>
    <mergeCell ref="E21:G21"/>
    <mergeCell ref="A6:C6"/>
    <mergeCell ref="A5:C5"/>
    <mergeCell ref="E8:G8"/>
    <mergeCell ref="H8:J8"/>
    <mergeCell ref="E36:F36"/>
    <mergeCell ref="E16:G16"/>
    <mergeCell ref="E17:G17"/>
    <mergeCell ref="H6:J6"/>
    <mergeCell ref="E9:G9"/>
    <mergeCell ref="H9:J9"/>
    <mergeCell ref="H10:J10"/>
    <mergeCell ref="H11:J11"/>
    <mergeCell ref="H12:J12"/>
    <mergeCell ref="H13:J13"/>
    <mergeCell ref="E10:G10"/>
    <mergeCell ref="E11:G11"/>
  </mergeCells>
  <pageMargins left="0.45" right="0.45" top="0.5" bottom="0.5" header="0.3" footer="0.3"/>
  <pageSetup orientation="portrait" r:id="rId1"/>
  <headerFooter>
    <oddFooter>&amp;RRevised 1/1/2020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Distance</vt:lpstr>
      <vt:lpstr>Instructions</vt:lpstr>
      <vt:lpstr>Mileage Log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2022-03-29T18:51:18Z</cp:lastPrinted>
  <dcterms:created xsi:type="dcterms:W3CDTF">2019-11-21T20:55:11Z</dcterms:created>
  <dcterms:modified xsi:type="dcterms:W3CDTF">2022-03-29T18:56:24Z</dcterms:modified>
</cp:coreProperties>
</file>